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485" yWindow="-15" windowWidth="10095" windowHeight="11250"/>
  </bookViews>
  <sheets>
    <sheet name="Foglio1" sheetId="1" r:id="rId1"/>
  </sheets>
  <calcPr calcId="124519"/>
</workbook>
</file>

<file path=xl/calcChain.xml><?xml version="1.0" encoding="utf-8"?>
<calcChain xmlns="http://schemas.openxmlformats.org/spreadsheetml/2006/main">
  <c r="T20" i="1"/>
  <c r="T17"/>
  <c r="T26"/>
  <c r="T19"/>
  <c r="T18"/>
  <c r="T24"/>
  <c r="T16"/>
  <c r="T9"/>
  <c r="T5"/>
  <c r="T8"/>
  <c r="T12"/>
  <c r="T23"/>
  <c r="T22"/>
  <c r="T14"/>
  <c r="T21"/>
  <c r="T10"/>
  <c r="T11"/>
  <c r="T15"/>
  <c r="T25"/>
  <c r="T6"/>
  <c r="T13"/>
  <c r="T3"/>
  <c r="T7"/>
  <c r="T4"/>
  <c r="U4"/>
  <c r="W4"/>
  <c r="U31"/>
  <c r="W31"/>
  <c r="U29"/>
  <c r="W29"/>
  <c r="U13"/>
  <c r="V13" s="1"/>
  <c r="W13"/>
  <c r="U32"/>
  <c r="V32" s="1"/>
  <c r="W32"/>
  <c r="U6"/>
  <c r="V6" s="1"/>
  <c r="W6"/>
  <c r="U25"/>
  <c r="V25" s="1"/>
  <c r="W25"/>
  <c r="X25" s="1"/>
  <c r="U15"/>
  <c r="V15" s="1"/>
  <c r="W15"/>
  <c r="U11"/>
  <c r="V11" s="1"/>
  <c r="W11"/>
  <c r="X11" s="1"/>
  <c r="U10"/>
  <c r="V10" s="1"/>
  <c r="W10"/>
  <c r="U21"/>
  <c r="V21" s="1"/>
  <c r="W21"/>
  <c r="X21" s="1"/>
  <c r="U22"/>
  <c r="V22" s="1"/>
  <c r="W22"/>
  <c r="U23"/>
  <c r="W23"/>
  <c r="U28"/>
  <c r="W28"/>
  <c r="U37"/>
  <c r="W37"/>
  <c r="X37" s="1"/>
  <c r="U38"/>
  <c r="W38"/>
  <c r="U39"/>
  <c r="W39"/>
  <c r="U40"/>
  <c r="W40"/>
  <c r="X40" s="1"/>
  <c r="U41"/>
  <c r="W41"/>
  <c r="U42"/>
  <c r="W42"/>
  <c r="X42" s="1"/>
  <c r="U43"/>
  <c r="W43"/>
  <c r="U44"/>
  <c r="W44"/>
  <c r="X44" s="1"/>
  <c r="U45"/>
  <c r="W45"/>
  <c r="U46"/>
  <c r="W46"/>
  <c r="X46" s="1"/>
  <c r="U47"/>
  <c r="W47"/>
  <c r="U48"/>
  <c r="W48"/>
  <c r="T37"/>
  <c r="V37"/>
  <c r="T48"/>
  <c r="T47"/>
  <c r="X47" s="1"/>
  <c r="T46"/>
  <c r="T45"/>
  <c r="X45" s="1"/>
  <c r="T44"/>
  <c r="T43"/>
  <c r="X43" s="1"/>
  <c r="T42"/>
  <c r="T41"/>
  <c r="X41" s="1"/>
  <c r="T40"/>
  <c r="T39"/>
  <c r="X39" s="1"/>
  <c r="T38"/>
  <c r="X48"/>
  <c r="X38"/>
  <c r="X13"/>
  <c r="V23" l="1"/>
  <c r="X10"/>
  <c r="X15"/>
  <c r="X32"/>
  <c r="X23"/>
  <c r="V31"/>
  <c r="X31"/>
  <c r="X6"/>
  <c r="V4"/>
  <c r="X29"/>
  <c r="X22"/>
  <c r="V28"/>
  <c r="X28"/>
  <c r="X4"/>
  <c r="V29"/>
</calcChain>
</file>

<file path=xl/sharedStrings.xml><?xml version="1.0" encoding="utf-8"?>
<sst xmlns="http://schemas.openxmlformats.org/spreadsheetml/2006/main" count="54" uniqueCount="50">
  <si>
    <t>BOVE</t>
  </si>
  <si>
    <t>TOT</t>
  </si>
  <si>
    <t>1° scarto</t>
  </si>
  <si>
    <t>2° scarto</t>
  </si>
  <si>
    <t>Totale</t>
  </si>
  <si>
    <t>GROOS</t>
  </si>
  <si>
    <t>Pos</t>
  </si>
  <si>
    <t>Timoniere</t>
  </si>
  <si>
    <t>Prodiere</t>
  </si>
  <si>
    <t>SPINA</t>
  </si>
  <si>
    <t>DNC</t>
  </si>
  <si>
    <t xml:space="preserve">DNS DNF OCS DSQ </t>
  </si>
  <si>
    <t>FORNACIARI</t>
  </si>
  <si>
    <t>CARDARELLI</t>
  </si>
  <si>
    <t xml:space="preserve">ROBERTI </t>
  </si>
  <si>
    <t>CORAZZA</t>
  </si>
  <si>
    <t>CINQUEGRANA</t>
  </si>
  <si>
    <t>GABBRIELLI</t>
  </si>
  <si>
    <t xml:space="preserve">SAVIATONI </t>
  </si>
  <si>
    <t>DEMARE</t>
  </si>
  <si>
    <t>ESPOSITO</t>
  </si>
  <si>
    <t>FORTUNI</t>
  </si>
  <si>
    <t>PIROMALLI</t>
  </si>
  <si>
    <t>PERALI</t>
  </si>
  <si>
    <t>PANGALLO</t>
  </si>
  <si>
    <t>TOMASSI</t>
  </si>
  <si>
    <t>DE SIENA</t>
  </si>
  <si>
    <t>SANZONE</t>
  </si>
  <si>
    <t>SEPICACCHI</t>
  </si>
  <si>
    <t>ROCCHI</t>
  </si>
  <si>
    <t>STENR</t>
  </si>
  <si>
    <t>DI BIAGIO</t>
  </si>
  <si>
    <t>AUTUNNO SUL MARE 2014</t>
  </si>
  <si>
    <t>BECCAGUTTI</t>
  </si>
  <si>
    <t>ZANINI</t>
  </si>
  <si>
    <t>BRASIOLI</t>
  </si>
  <si>
    <t>GIUNTELLA</t>
  </si>
  <si>
    <t>NOCERA</t>
  </si>
  <si>
    <t>MARTUFI</t>
  </si>
  <si>
    <t>MANFREDONIA ALICE</t>
  </si>
  <si>
    <t>MANFREDONIA ANDREA</t>
  </si>
  <si>
    <t>DE CURTIS</t>
  </si>
  <si>
    <t>GRECO</t>
  </si>
  <si>
    <t>FERRARINI</t>
  </si>
  <si>
    <t>BATTISTONI</t>
  </si>
  <si>
    <t>BECCAGUTTI FRANCESCO</t>
  </si>
  <si>
    <t>WALTER Sven</t>
  </si>
  <si>
    <t>AL GANHEM ALESSANDRO</t>
  </si>
  <si>
    <t>TABUSSI ELEONORA</t>
  </si>
  <si>
    <t>PERALI ELENA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</si>
</sst>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56"/>
      <name val="Comic Sans MS"/>
      <family val="4"/>
    </font>
    <font>
      <b/>
      <sz val="12"/>
      <color indexed="56"/>
      <name val="Stylus BT"/>
      <family val="2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4" borderId="0" xfId="0" applyFont="1" applyFill="1" applyBorder="1"/>
    <xf numFmtId="0" fontId="3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3" borderId="2" xfId="0" applyFont="1" applyFill="1" applyBorder="1"/>
    <xf numFmtId="1" fontId="4" fillId="0" borderId="2" xfId="0" applyNumberFormat="1" applyFont="1" applyFill="1" applyBorder="1" applyAlignment="1">
      <alignment horizontal="center" wrapText="1"/>
    </xf>
    <xf numFmtId="1" fontId="4" fillId="3" borderId="2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wrapText="1"/>
    </xf>
    <xf numFmtId="1" fontId="4" fillId="3" borderId="3" xfId="0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3" borderId="5" xfId="0" applyFont="1" applyFill="1" applyBorder="1"/>
    <xf numFmtId="1" fontId="5" fillId="0" borderId="6" xfId="0" applyNumberFormat="1" applyFont="1" applyFill="1" applyBorder="1" applyAlignment="1">
      <alignment horizontal="center" wrapText="1"/>
    </xf>
    <xf numFmtId="1" fontId="5" fillId="3" borderId="7" xfId="0" applyNumberFormat="1" applyFont="1" applyFill="1" applyBorder="1" applyAlignment="1">
      <alignment horizontal="center" wrapText="1"/>
    </xf>
    <xf numFmtId="1" fontId="5" fillId="0" borderId="8" xfId="0" applyNumberFormat="1" applyFont="1" applyFill="1" applyBorder="1" applyAlignment="1">
      <alignment horizontal="center" wrapText="1"/>
    </xf>
    <xf numFmtId="1" fontId="5" fillId="3" borderId="9" xfId="0" applyNumberFormat="1" applyFont="1" applyFill="1" applyBorder="1" applyAlignment="1">
      <alignment horizontal="center" wrapText="1"/>
    </xf>
    <xf numFmtId="0" fontId="2" fillId="0" borderId="10" xfId="0" applyFont="1" applyBorder="1"/>
    <xf numFmtId="0" fontId="2" fillId="4" borderId="11" xfId="0" applyFont="1" applyFill="1" applyBorder="1"/>
    <xf numFmtId="1" fontId="5" fillId="0" borderId="12" xfId="0" applyNumberFormat="1" applyFont="1" applyFill="1" applyBorder="1" applyAlignment="1">
      <alignment horizontal="center" wrapText="1"/>
    </xf>
    <xf numFmtId="1" fontId="5" fillId="3" borderId="13" xfId="0" applyNumberFormat="1" applyFont="1" applyFill="1" applyBorder="1" applyAlignment="1">
      <alignment horizontal="center" wrapText="1"/>
    </xf>
    <xf numFmtId="1" fontId="5" fillId="0" borderId="0" xfId="0" applyNumberFormat="1" applyFont="1" applyFill="1" applyBorder="1" applyAlignment="1">
      <alignment horizontal="center" wrapText="1"/>
    </xf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1" fontId="5" fillId="0" borderId="16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0" borderId="11" xfId="0" applyFont="1" applyBorder="1"/>
    <xf numFmtId="0" fontId="2" fillId="0" borderId="11" xfId="0" applyFont="1" applyFill="1" applyBorder="1"/>
    <xf numFmtId="0" fontId="2" fillId="0" borderId="17" xfId="0" applyFont="1" applyBorder="1"/>
    <xf numFmtId="0" fontId="2" fillId="0" borderId="18" xfId="0" applyFont="1" applyBorder="1"/>
    <xf numFmtId="0" fontId="2" fillId="3" borderId="18" xfId="0" applyFont="1" applyFill="1" applyBorder="1"/>
    <xf numFmtId="0" fontId="2" fillId="4" borderId="10" xfId="0" applyFont="1" applyFill="1" applyBorder="1"/>
    <xf numFmtId="1" fontId="5" fillId="0" borderId="13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16" xfId="0" applyFont="1" applyBorder="1"/>
    <xf numFmtId="0" fontId="2" fillId="0" borderId="0" xfId="0" applyFont="1" applyFill="1"/>
    <xf numFmtId="0" fontId="2" fillId="2" borderId="17" xfId="0" applyFont="1" applyFill="1" applyBorder="1"/>
    <xf numFmtId="1" fontId="5" fillId="3" borderId="19" xfId="0" applyNumberFormat="1" applyFont="1" applyFill="1" applyBorder="1" applyAlignment="1">
      <alignment horizontal="center" wrapText="1"/>
    </xf>
    <xf numFmtId="0" fontId="2" fillId="2" borderId="20" xfId="0" applyFont="1" applyFill="1" applyBorder="1"/>
    <xf numFmtId="0" fontId="2" fillId="2" borderId="10" xfId="0" applyFont="1" applyFill="1" applyBorder="1"/>
    <xf numFmtId="1" fontId="5" fillId="0" borderId="10" xfId="0" applyNumberFormat="1" applyFont="1" applyFill="1" applyBorder="1" applyAlignment="1">
      <alignment horizontal="center" wrapText="1"/>
    </xf>
    <xf numFmtId="1" fontId="5" fillId="0" borderId="17" xfId="0" applyNumberFormat="1" applyFont="1" applyFill="1" applyBorder="1" applyAlignment="1">
      <alignment horizontal="center" wrapText="1"/>
    </xf>
    <xf numFmtId="0" fontId="2" fillId="0" borderId="0" xfId="0" applyFont="1" applyFill="1" applyBorder="1"/>
    <xf numFmtId="0" fontId="2" fillId="0" borderId="10" xfId="0" applyFont="1" applyFill="1" applyBorder="1"/>
    <xf numFmtId="0" fontId="2" fillId="2" borderId="1" xfId="0" applyFont="1" applyFill="1" applyBorder="1"/>
    <xf numFmtId="0" fontId="2" fillId="2" borderId="9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4" borderId="1" xfId="0" applyFont="1" applyFill="1" applyBorder="1"/>
    <xf numFmtId="0" fontId="2" fillId="4" borderId="4" xfId="0" applyFont="1" applyFill="1" applyBorder="1"/>
    <xf numFmtId="0" fontId="2" fillId="2" borderId="8" xfId="0" applyFont="1" applyFill="1" applyBorder="1"/>
    <xf numFmtId="0" fontId="2" fillId="2" borderId="25" xfId="0" applyFont="1" applyFill="1" applyBorder="1"/>
    <xf numFmtId="0" fontId="2" fillId="2" borderId="26" xfId="0" applyFont="1" applyFill="1" applyBorder="1"/>
    <xf numFmtId="0" fontId="2" fillId="2" borderId="27" xfId="0" applyFont="1" applyFill="1" applyBorder="1"/>
    <xf numFmtId="0" fontId="2" fillId="0" borderId="17" xfId="0" applyFont="1" applyFill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9"/>
  <sheetViews>
    <sheetView tabSelected="1" topLeftCell="A18" workbookViewId="0">
      <selection activeCell="T29" sqref="A1:T29"/>
    </sheetView>
  </sheetViews>
  <sheetFormatPr defaultRowHeight="15"/>
  <cols>
    <col min="1" max="1" width="7.5703125" style="3" customWidth="1"/>
    <col min="2" max="2" width="12.28515625" style="3" hidden="1" customWidth="1"/>
    <col min="3" max="3" width="28.28515625" style="3" hidden="1" customWidth="1"/>
    <col min="4" max="4" width="32.5703125" style="3" customWidth="1"/>
    <col min="5" max="5" width="5.140625" style="3" customWidth="1"/>
    <col min="6" max="18" width="5.42578125" style="3" customWidth="1"/>
    <col min="19" max="19" width="4.28515625" style="3" customWidth="1"/>
    <col min="20" max="20" width="9.140625" style="3" customWidth="1"/>
    <col min="21" max="24" width="9.140625" style="3" hidden="1" customWidth="1"/>
    <col min="25" max="25" width="9.140625" style="3" customWidth="1"/>
    <col min="26" max="26" width="17.28515625" style="3" customWidth="1"/>
    <col min="27" max="27" width="9.140625" style="3" customWidth="1"/>
    <col min="28" max="16384" width="9.140625" style="3"/>
  </cols>
  <sheetData>
    <row r="1" spans="1:27" ht="16.5" thickBot="1">
      <c r="A1" s="2" t="s">
        <v>32</v>
      </c>
      <c r="B1" s="2"/>
      <c r="C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7" ht="19.5" customHeight="1" thickBot="1">
      <c r="A2" s="4" t="s">
        <v>6</v>
      </c>
      <c r="B2" s="4"/>
      <c r="C2" s="5" t="s">
        <v>7</v>
      </c>
      <c r="D2" s="5" t="s">
        <v>8</v>
      </c>
      <c r="E2" s="46">
        <v>1</v>
      </c>
      <c r="F2" s="47">
        <v>2</v>
      </c>
      <c r="G2" s="47">
        <v>3</v>
      </c>
      <c r="H2" s="47">
        <v>4</v>
      </c>
      <c r="I2" s="54">
        <v>5</v>
      </c>
      <c r="J2" s="46">
        <v>6</v>
      </c>
      <c r="K2" s="47">
        <v>7</v>
      </c>
      <c r="L2" s="47">
        <v>8</v>
      </c>
      <c r="M2" s="47">
        <v>9</v>
      </c>
      <c r="N2" s="47">
        <v>10</v>
      </c>
      <c r="O2" s="47">
        <v>11</v>
      </c>
      <c r="P2" s="47">
        <v>12</v>
      </c>
      <c r="Q2" s="47">
        <v>13</v>
      </c>
      <c r="R2" s="47">
        <v>14</v>
      </c>
      <c r="S2" s="47">
        <v>15</v>
      </c>
      <c r="T2" s="6" t="s">
        <v>1</v>
      </c>
      <c r="U2" s="7" t="s">
        <v>2</v>
      </c>
      <c r="V2" s="8" t="s">
        <v>4</v>
      </c>
      <c r="W2" s="9" t="s">
        <v>3</v>
      </c>
      <c r="X2" s="10" t="s">
        <v>4</v>
      </c>
    </row>
    <row r="3" spans="1:27" ht="16.5" thickBot="1">
      <c r="A3" s="11">
        <v>1</v>
      </c>
      <c r="B3" s="11">
        <v>109723</v>
      </c>
      <c r="C3" s="52" t="s">
        <v>0</v>
      </c>
      <c r="D3" s="53" t="s">
        <v>5</v>
      </c>
      <c r="E3" s="48">
        <v>13</v>
      </c>
      <c r="F3" s="49">
        <v>4</v>
      </c>
      <c r="G3" s="49">
        <v>3</v>
      </c>
      <c r="H3" s="49">
        <v>2</v>
      </c>
      <c r="I3" s="50">
        <v>1</v>
      </c>
      <c r="J3" s="48">
        <v>3</v>
      </c>
      <c r="K3" s="49">
        <v>1</v>
      </c>
      <c r="L3" s="49">
        <v>1</v>
      </c>
      <c r="M3" s="49">
        <v>1</v>
      </c>
      <c r="N3" s="50">
        <v>2</v>
      </c>
      <c r="O3" s="56">
        <v>6</v>
      </c>
      <c r="P3" s="55">
        <v>1</v>
      </c>
      <c r="Q3" s="55">
        <v>1</v>
      </c>
      <c r="R3" s="55">
        <v>3</v>
      </c>
      <c r="S3" s="55">
        <v>1</v>
      </c>
      <c r="T3" s="12">
        <f>SUM(E3:S3)</f>
        <v>43</v>
      </c>
      <c r="U3" s="13"/>
      <c r="V3" s="14"/>
      <c r="W3" s="15"/>
      <c r="X3" s="16"/>
    </row>
    <row r="4" spans="1:27" ht="16.5" thickBot="1">
      <c r="A4" s="17">
        <v>2</v>
      </c>
      <c r="B4" s="17">
        <v>112552</v>
      </c>
      <c r="C4" s="27" t="s">
        <v>18</v>
      </c>
      <c r="D4" s="45" t="s">
        <v>15</v>
      </c>
      <c r="E4" s="51">
        <v>1</v>
      </c>
      <c r="F4" s="22">
        <v>2</v>
      </c>
      <c r="G4" s="22">
        <v>2</v>
      </c>
      <c r="H4" s="22">
        <v>3</v>
      </c>
      <c r="I4" s="24">
        <v>2</v>
      </c>
      <c r="J4" s="51">
        <v>9</v>
      </c>
      <c r="K4" s="22">
        <v>8</v>
      </c>
      <c r="L4" s="22">
        <v>5</v>
      </c>
      <c r="M4" s="22">
        <v>3</v>
      </c>
      <c r="N4" s="24">
        <v>5</v>
      </c>
      <c r="O4" s="57">
        <v>7</v>
      </c>
      <c r="P4" s="23">
        <v>8</v>
      </c>
      <c r="Q4" s="23">
        <v>5</v>
      </c>
      <c r="R4" s="23">
        <v>4</v>
      </c>
      <c r="S4" s="23">
        <v>5</v>
      </c>
      <c r="T4" s="12">
        <f>SUM(E4:S4)</f>
        <v>69</v>
      </c>
      <c r="U4" s="19">
        <f>LARGE(E6:E6,1)</f>
        <v>3</v>
      </c>
      <c r="V4" s="20">
        <f>T6-U4</f>
        <v>117</v>
      </c>
      <c r="W4" s="21" t="e">
        <f>LARGE(E6:E6,2)</f>
        <v>#NUM!</v>
      </c>
      <c r="X4" s="16" t="e">
        <f>T6-U4-W4</f>
        <v>#NUM!</v>
      </c>
    </row>
    <row r="5" spans="1:27" ht="16.5" thickBot="1">
      <c r="A5" s="17">
        <v>3</v>
      </c>
      <c r="B5" s="17"/>
      <c r="C5" s="27" t="s">
        <v>41</v>
      </c>
      <c r="D5" s="45" t="s">
        <v>42</v>
      </c>
      <c r="E5" s="51">
        <v>13</v>
      </c>
      <c r="F5" s="22">
        <v>1</v>
      </c>
      <c r="G5" s="22">
        <v>4</v>
      </c>
      <c r="H5" s="22">
        <v>1</v>
      </c>
      <c r="I5" s="24">
        <v>3</v>
      </c>
      <c r="J5" s="51">
        <v>4</v>
      </c>
      <c r="K5" s="22">
        <v>9</v>
      </c>
      <c r="L5" s="22">
        <v>3</v>
      </c>
      <c r="M5" s="22">
        <v>6</v>
      </c>
      <c r="N5" s="24">
        <v>8</v>
      </c>
      <c r="O5" s="57">
        <v>3</v>
      </c>
      <c r="P5" s="23">
        <v>5</v>
      </c>
      <c r="Q5" s="23">
        <v>3</v>
      </c>
      <c r="R5" s="23">
        <v>7</v>
      </c>
      <c r="S5" s="23">
        <v>2</v>
      </c>
      <c r="T5" s="12">
        <f>SUM(E5:S5)</f>
        <v>72</v>
      </c>
      <c r="U5" s="19"/>
      <c r="V5" s="20"/>
      <c r="W5" s="21"/>
      <c r="X5" s="16"/>
    </row>
    <row r="6" spans="1:27" ht="16.5" thickBot="1">
      <c r="A6" s="17">
        <v>5</v>
      </c>
      <c r="B6" s="17"/>
      <c r="C6" s="18" t="s">
        <v>12</v>
      </c>
      <c r="D6" s="32" t="s">
        <v>16</v>
      </c>
      <c r="E6" s="51">
        <v>3</v>
      </c>
      <c r="F6" s="22">
        <v>9</v>
      </c>
      <c r="G6" s="22">
        <v>5</v>
      </c>
      <c r="H6" s="22">
        <v>8</v>
      </c>
      <c r="I6" s="24">
        <v>4</v>
      </c>
      <c r="J6" s="51">
        <v>12</v>
      </c>
      <c r="K6" s="22">
        <v>6</v>
      </c>
      <c r="L6" s="22">
        <v>7</v>
      </c>
      <c r="M6" s="22">
        <v>7</v>
      </c>
      <c r="N6" s="24">
        <v>4</v>
      </c>
      <c r="O6" s="57">
        <v>11</v>
      </c>
      <c r="P6" s="23">
        <v>9</v>
      </c>
      <c r="Q6" s="23">
        <v>10</v>
      </c>
      <c r="R6" s="23">
        <v>13</v>
      </c>
      <c r="S6" s="23">
        <v>12</v>
      </c>
      <c r="T6" s="12">
        <f>SUM(E6:S6)</f>
        <v>120</v>
      </c>
      <c r="U6" s="19" t="e">
        <f>LARGE(#REF!,1)</f>
        <v>#REF!</v>
      </c>
      <c r="V6" s="20" t="e">
        <f>#REF!-U6</f>
        <v>#REF!</v>
      </c>
      <c r="W6" s="21" t="e">
        <f>LARGE(#REF!,2)</f>
        <v>#REF!</v>
      </c>
      <c r="X6" s="16" t="e">
        <f>#REF!-U6-W6</f>
        <v>#REF!</v>
      </c>
    </row>
    <row r="7" spans="1:27" ht="16.5" thickBot="1">
      <c r="A7" s="17">
        <v>6</v>
      </c>
      <c r="B7" s="17">
        <v>106</v>
      </c>
      <c r="C7" s="18" t="s">
        <v>14</v>
      </c>
      <c r="D7" s="32" t="s">
        <v>21</v>
      </c>
      <c r="E7" s="51">
        <v>26</v>
      </c>
      <c r="F7" s="22">
        <v>26</v>
      </c>
      <c r="G7" s="22">
        <v>26</v>
      </c>
      <c r="H7" s="22">
        <v>26</v>
      </c>
      <c r="I7" s="24">
        <v>26</v>
      </c>
      <c r="J7" s="51">
        <v>1</v>
      </c>
      <c r="K7" s="22">
        <v>4</v>
      </c>
      <c r="L7" s="22">
        <v>2</v>
      </c>
      <c r="M7" s="22">
        <v>2</v>
      </c>
      <c r="N7" s="24">
        <v>1</v>
      </c>
      <c r="O7" s="51">
        <v>1</v>
      </c>
      <c r="P7" s="22">
        <v>6</v>
      </c>
      <c r="Q7" s="22">
        <v>4</v>
      </c>
      <c r="R7" s="22">
        <v>2</v>
      </c>
      <c r="S7" s="24">
        <v>3</v>
      </c>
      <c r="T7" s="12">
        <f>SUM(E7:S7)</f>
        <v>156</v>
      </c>
      <c r="U7" s="19"/>
      <c r="V7" s="20"/>
      <c r="W7" s="21"/>
      <c r="X7" s="16"/>
    </row>
    <row r="8" spans="1:27" ht="16.5" thickBot="1">
      <c r="A8" s="17">
        <v>7</v>
      </c>
      <c r="B8" s="17"/>
      <c r="C8" s="27" t="s">
        <v>36</v>
      </c>
      <c r="D8" s="45" t="s">
        <v>37</v>
      </c>
      <c r="E8" s="51">
        <v>26</v>
      </c>
      <c r="F8" s="22">
        <v>26</v>
      </c>
      <c r="G8" s="22">
        <v>26</v>
      </c>
      <c r="H8" s="22">
        <v>26</v>
      </c>
      <c r="I8" s="24">
        <v>26</v>
      </c>
      <c r="J8" s="51">
        <v>2</v>
      </c>
      <c r="K8" s="22">
        <v>3</v>
      </c>
      <c r="L8" s="22">
        <v>13</v>
      </c>
      <c r="M8" s="22">
        <v>13</v>
      </c>
      <c r="N8" s="24">
        <v>13</v>
      </c>
      <c r="O8" s="51">
        <v>4</v>
      </c>
      <c r="P8" s="22">
        <v>4</v>
      </c>
      <c r="Q8" s="22">
        <v>2</v>
      </c>
      <c r="R8" s="22">
        <v>1</v>
      </c>
      <c r="S8" s="24">
        <v>4</v>
      </c>
      <c r="T8" s="12">
        <f>SUM(E8:S8)</f>
        <v>189</v>
      </c>
      <c r="U8" s="19"/>
      <c r="V8" s="20"/>
      <c r="W8" s="25"/>
      <c r="X8" s="16"/>
      <c r="Z8" s="26"/>
      <c r="AA8" s="26"/>
    </row>
    <row r="9" spans="1:27" ht="16.5" thickBot="1">
      <c r="A9" s="17">
        <v>8</v>
      </c>
      <c r="B9" s="17"/>
      <c r="C9" s="27" t="s">
        <v>38</v>
      </c>
      <c r="D9" s="45" t="s">
        <v>39</v>
      </c>
      <c r="E9" s="51">
        <v>26</v>
      </c>
      <c r="F9" s="22">
        <v>26</v>
      </c>
      <c r="G9" s="22">
        <v>26</v>
      </c>
      <c r="H9" s="22">
        <v>26</v>
      </c>
      <c r="I9" s="24">
        <v>26</v>
      </c>
      <c r="J9" s="51">
        <v>10</v>
      </c>
      <c r="K9" s="22">
        <v>5</v>
      </c>
      <c r="L9" s="22">
        <v>6</v>
      </c>
      <c r="M9" s="22">
        <v>4</v>
      </c>
      <c r="N9" s="24">
        <v>7</v>
      </c>
      <c r="O9" s="57">
        <v>10</v>
      </c>
      <c r="P9" s="23">
        <v>12</v>
      </c>
      <c r="Q9" s="23">
        <v>6</v>
      </c>
      <c r="R9" s="23">
        <v>8</v>
      </c>
      <c r="S9" s="23">
        <v>10</v>
      </c>
      <c r="T9" s="12">
        <f>SUM(E9:S9)</f>
        <v>208</v>
      </c>
      <c r="U9" s="19"/>
      <c r="V9" s="20"/>
      <c r="W9" s="21"/>
      <c r="X9" s="16"/>
    </row>
    <row r="10" spans="1:27" ht="16.5" thickBot="1">
      <c r="A10" s="17">
        <v>9</v>
      </c>
      <c r="B10" s="17"/>
      <c r="C10" s="18" t="s">
        <v>27</v>
      </c>
      <c r="D10" s="32" t="s">
        <v>28</v>
      </c>
      <c r="E10" s="51">
        <v>9</v>
      </c>
      <c r="F10" s="22">
        <v>10</v>
      </c>
      <c r="G10" s="22">
        <v>9</v>
      </c>
      <c r="H10" s="22">
        <v>9</v>
      </c>
      <c r="I10" s="24">
        <v>7</v>
      </c>
      <c r="J10" s="51">
        <v>5</v>
      </c>
      <c r="K10" s="22">
        <v>10</v>
      </c>
      <c r="L10" s="22">
        <v>4</v>
      </c>
      <c r="M10" s="22">
        <v>9</v>
      </c>
      <c r="N10" s="24">
        <v>10</v>
      </c>
      <c r="O10" s="51">
        <v>26</v>
      </c>
      <c r="P10" s="22">
        <v>26</v>
      </c>
      <c r="Q10" s="22">
        <v>26</v>
      </c>
      <c r="R10" s="22">
        <v>26</v>
      </c>
      <c r="S10" s="24">
        <v>26</v>
      </c>
      <c r="T10" s="12">
        <f>SUM(E10:S10)</f>
        <v>212</v>
      </c>
      <c r="U10" s="19" t="e">
        <f>LARGE(#REF!,1)</f>
        <v>#REF!</v>
      </c>
      <c r="V10" s="20" t="e">
        <f>#REF!-U10</f>
        <v>#REF!</v>
      </c>
      <c r="W10" s="21" t="e">
        <f>LARGE(#REF!,2)</f>
        <v>#REF!</v>
      </c>
      <c r="X10" s="16" t="e">
        <f>#REF!-U10-W10</f>
        <v>#REF!</v>
      </c>
    </row>
    <row r="11" spans="1:27" ht="16.5" thickBot="1">
      <c r="A11" s="17">
        <v>10</v>
      </c>
      <c r="B11" s="17"/>
      <c r="C11" s="18" t="s">
        <v>23</v>
      </c>
      <c r="D11" s="32" t="s">
        <v>24</v>
      </c>
      <c r="E11" s="51">
        <v>4</v>
      </c>
      <c r="F11" s="22">
        <v>5</v>
      </c>
      <c r="G11" s="22">
        <v>7</v>
      </c>
      <c r="H11" s="22">
        <v>6</v>
      </c>
      <c r="I11" s="24">
        <v>13</v>
      </c>
      <c r="J11" s="51">
        <v>7</v>
      </c>
      <c r="K11" s="22">
        <v>13</v>
      </c>
      <c r="L11" s="22">
        <v>11</v>
      </c>
      <c r="M11" s="22">
        <v>13</v>
      </c>
      <c r="N11" s="24">
        <v>11</v>
      </c>
      <c r="O11" s="51">
        <v>26</v>
      </c>
      <c r="P11" s="22">
        <v>26</v>
      </c>
      <c r="Q11" s="22">
        <v>26</v>
      </c>
      <c r="R11" s="22">
        <v>26</v>
      </c>
      <c r="S11" s="24">
        <v>26</v>
      </c>
      <c r="T11" s="12">
        <f>SUM(E11:S11)</f>
        <v>220</v>
      </c>
      <c r="U11" s="19" t="e">
        <f>LARGE(#REF!,1)</f>
        <v>#REF!</v>
      </c>
      <c r="V11" s="20" t="e">
        <f>#REF!-U11</f>
        <v>#REF!</v>
      </c>
      <c r="W11" s="21" t="e">
        <f>LARGE(#REF!,2)</f>
        <v>#REF!</v>
      </c>
      <c r="X11" s="16" t="e">
        <f>#REF!-U4-W11</f>
        <v>#REF!</v>
      </c>
    </row>
    <row r="12" spans="1:27" ht="16.5" thickBot="1">
      <c r="A12" s="17">
        <v>11</v>
      </c>
      <c r="B12" s="17"/>
      <c r="C12" s="27" t="s">
        <v>40</v>
      </c>
      <c r="D12" s="45" t="s">
        <v>35</v>
      </c>
      <c r="E12" s="51">
        <v>26</v>
      </c>
      <c r="F12" s="22">
        <v>26</v>
      </c>
      <c r="G12" s="22">
        <v>26</v>
      </c>
      <c r="H12" s="22">
        <v>26</v>
      </c>
      <c r="I12" s="24">
        <v>26</v>
      </c>
      <c r="J12" s="51">
        <v>11</v>
      </c>
      <c r="K12" s="22">
        <v>11</v>
      </c>
      <c r="L12" s="22">
        <v>10</v>
      </c>
      <c r="M12" s="22">
        <v>5</v>
      </c>
      <c r="N12" s="24">
        <v>9</v>
      </c>
      <c r="O12" s="57">
        <v>9</v>
      </c>
      <c r="P12" s="23">
        <v>10</v>
      </c>
      <c r="Q12" s="23">
        <v>7</v>
      </c>
      <c r="R12" s="23">
        <v>10</v>
      </c>
      <c r="S12" s="23">
        <v>11</v>
      </c>
      <c r="T12" s="12">
        <f>SUM(E12:S12)</f>
        <v>223</v>
      </c>
      <c r="U12" s="19"/>
      <c r="V12" s="20"/>
      <c r="W12" s="21"/>
      <c r="X12" s="16"/>
    </row>
    <row r="13" spans="1:27" ht="16.5" thickBot="1">
      <c r="A13" s="17">
        <v>12</v>
      </c>
      <c r="B13" s="17"/>
      <c r="C13" s="18" t="s">
        <v>13</v>
      </c>
      <c r="D13" s="32" t="s">
        <v>19</v>
      </c>
      <c r="E13" s="51">
        <v>2</v>
      </c>
      <c r="F13" s="22">
        <v>3</v>
      </c>
      <c r="G13" s="22">
        <v>1</v>
      </c>
      <c r="H13" s="22">
        <v>4</v>
      </c>
      <c r="I13" s="24">
        <v>13</v>
      </c>
      <c r="J13" s="51">
        <v>26</v>
      </c>
      <c r="K13" s="22">
        <v>26</v>
      </c>
      <c r="L13" s="22">
        <v>26</v>
      </c>
      <c r="M13" s="22">
        <v>26</v>
      </c>
      <c r="N13" s="24">
        <v>26</v>
      </c>
      <c r="O13" s="51">
        <v>26</v>
      </c>
      <c r="P13" s="22">
        <v>26</v>
      </c>
      <c r="Q13" s="22">
        <v>26</v>
      </c>
      <c r="R13" s="22">
        <v>26</v>
      </c>
      <c r="S13" s="24">
        <v>26</v>
      </c>
      <c r="T13" s="12">
        <f>SUM(E13:S13)</f>
        <v>283</v>
      </c>
      <c r="U13" s="19" t="e">
        <f>LARGE(#REF!,1)</f>
        <v>#REF!</v>
      </c>
      <c r="V13" s="20" t="e">
        <f>#REF!-U13</f>
        <v>#REF!</v>
      </c>
      <c r="W13" s="21" t="e">
        <f>LARGE(#REF!,2)</f>
        <v>#REF!</v>
      </c>
      <c r="X13" s="16" t="e">
        <f>#REF!-U13-W13</f>
        <v>#REF!</v>
      </c>
    </row>
    <row r="14" spans="1:27" ht="16.5" thickBot="1">
      <c r="A14" s="17">
        <v>13</v>
      </c>
      <c r="B14" s="17"/>
      <c r="C14" s="27" t="s">
        <v>33</v>
      </c>
      <c r="D14" s="45" t="s">
        <v>34</v>
      </c>
      <c r="E14" s="51">
        <v>26</v>
      </c>
      <c r="F14" s="22">
        <v>26</v>
      </c>
      <c r="G14" s="22">
        <v>26</v>
      </c>
      <c r="H14" s="22">
        <v>26</v>
      </c>
      <c r="I14" s="24">
        <v>26</v>
      </c>
      <c r="J14" s="51">
        <v>6</v>
      </c>
      <c r="K14" s="22">
        <v>2</v>
      </c>
      <c r="L14" s="22">
        <v>8</v>
      </c>
      <c r="M14" s="22">
        <v>13</v>
      </c>
      <c r="N14" s="24">
        <v>3</v>
      </c>
      <c r="O14" s="51">
        <v>26</v>
      </c>
      <c r="P14" s="22">
        <v>26</v>
      </c>
      <c r="Q14" s="22">
        <v>26</v>
      </c>
      <c r="R14" s="22">
        <v>26</v>
      </c>
      <c r="S14" s="24">
        <v>26</v>
      </c>
      <c r="T14" s="12">
        <f>SUM(E14:S14)</f>
        <v>292</v>
      </c>
      <c r="U14" s="19"/>
      <c r="V14" s="20"/>
      <c r="W14" s="21"/>
      <c r="X14" s="16"/>
    </row>
    <row r="15" spans="1:27" ht="16.5" thickBot="1">
      <c r="A15" s="17">
        <v>14</v>
      </c>
      <c r="B15" s="17"/>
      <c r="C15" s="18" t="s">
        <v>20</v>
      </c>
      <c r="D15" s="32" t="s">
        <v>17</v>
      </c>
      <c r="E15" s="51">
        <v>13</v>
      </c>
      <c r="F15" s="22">
        <v>6</v>
      </c>
      <c r="G15" s="22">
        <v>6</v>
      </c>
      <c r="H15" s="22">
        <v>4</v>
      </c>
      <c r="I15" s="24">
        <v>5</v>
      </c>
      <c r="J15" s="51">
        <v>26</v>
      </c>
      <c r="K15" s="22">
        <v>26</v>
      </c>
      <c r="L15" s="22">
        <v>26</v>
      </c>
      <c r="M15" s="22">
        <v>26</v>
      </c>
      <c r="N15" s="24">
        <v>26</v>
      </c>
      <c r="O15" s="51">
        <v>26</v>
      </c>
      <c r="P15" s="22">
        <v>26</v>
      </c>
      <c r="Q15" s="22">
        <v>26</v>
      </c>
      <c r="R15" s="22">
        <v>26</v>
      </c>
      <c r="S15" s="24">
        <v>26</v>
      </c>
      <c r="T15" s="12">
        <f>SUM(E15:S15)</f>
        <v>294</v>
      </c>
      <c r="U15" s="19" t="e">
        <f>LARGE(#REF!,1)</f>
        <v>#REF!</v>
      </c>
      <c r="V15" s="20" t="e">
        <f>#REF!-U15</f>
        <v>#REF!</v>
      </c>
      <c r="W15" s="21" t="e">
        <f>LARGE(#REF!,2)</f>
        <v>#REF!</v>
      </c>
      <c r="X15" s="16" t="e">
        <f>#REF!-U15-W15</f>
        <v>#REF!</v>
      </c>
    </row>
    <row r="16" spans="1:27" ht="16.5" thickBot="1">
      <c r="A16" s="17">
        <v>15</v>
      </c>
      <c r="B16" s="17"/>
      <c r="C16" s="18"/>
      <c r="D16" s="32" t="s">
        <v>43</v>
      </c>
      <c r="E16" s="51">
        <v>26</v>
      </c>
      <c r="F16" s="22">
        <v>26</v>
      </c>
      <c r="G16" s="22">
        <v>26</v>
      </c>
      <c r="H16" s="22">
        <v>26</v>
      </c>
      <c r="I16" s="24">
        <v>26</v>
      </c>
      <c r="J16" s="51">
        <v>8</v>
      </c>
      <c r="K16" s="22">
        <v>7</v>
      </c>
      <c r="L16" s="22">
        <v>9</v>
      </c>
      <c r="M16" s="22">
        <v>8</v>
      </c>
      <c r="N16" s="24">
        <v>6</v>
      </c>
      <c r="O16" s="57">
        <v>26</v>
      </c>
      <c r="P16" s="23">
        <v>26</v>
      </c>
      <c r="Q16" s="23">
        <v>26</v>
      </c>
      <c r="R16" s="23">
        <v>26</v>
      </c>
      <c r="S16" s="23">
        <v>26</v>
      </c>
      <c r="T16" s="12">
        <f>SUM(E16:S16)</f>
        <v>298</v>
      </c>
      <c r="U16" s="19"/>
      <c r="V16" s="20"/>
      <c r="W16" s="21"/>
      <c r="X16" s="16"/>
    </row>
    <row r="17" spans="1:24" ht="16.5" thickBot="1">
      <c r="A17" s="17">
        <v>16</v>
      </c>
      <c r="B17" s="17"/>
      <c r="C17" s="27"/>
      <c r="D17" s="45" t="s">
        <v>44</v>
      </c>
      <c r="E17" s="51">
        <v>26</v>
      </c>
      <c r="F17" s="22">
        <v>26</v>
      </c>
      <c r="G17" s="22">
        <v>26</v>
      </c>
      <c r="H17" s="22">
        <v>26</v>
      </c>
      <c r="I17" s="24">
        <v>26</v>
      </c>
      <c r="J17" s="51">
        <v>26</v>
      </c>
      <c r="K17" s="22">
        <v>26</v>
      </c>
      <c r="L17" s="22">
        <v>26</v>
      </c>
      <c r="M17" s="22">
        <v>26</v>
      </c>
      <c r="N17" s="24">
        <v>26</v>
      </c>
      <c r="O17" s="51">
        <v>8</v>
      </c>
      <c r="P17" s="22">
        <v>2</v>
      </c>
      <c r="Q17" s="22">
        <v>8</v>
      </c>
      <c r="R17" s="22">
        <v>6</v>
      </c>
      <c r="S17" s="24">
        <v>15</v>
      </c>
      <c r="T17" s="12">
        <f>SUM(E17:S17)</f>
        <v>299</v>
      </c>
      <c r="U17" s="19"/>
      <c r="V17" s="20"/>
      <c r="W17" s="21"/>
      <c r="X17" s="16"/>
    </row>
    <row r="18" spans="1:24" ht="16.5" thickBot="1">
      <c r="A18" s="17">
        <v>17</v>
      </c>
      <c r="B18" s="17"/>
      <c r="C18" s="27"/>
      <c r="D18" s="17" t="s">
        <v>45</v>
      </c>
      <c r="E18" s="51">
        <v>26</v>
      </c>
      <c r="F18" s="22">
        <v>26</v>
      </c>
      <c r="G18" s="22">
        <v>26</v>
      </c>
      <c r="H18" s="22">
        <v>26</v>
      </c>
      <c r="I18" s="24">
        <v>26</v>
      </c>
      <c r="J18" s="51">
        <v>26</v>
      </c>
      <c r="K18" s="22">
        <v>26</v>
      </c>
      <c r="L18" s="22">
        <v>26</v>
      </c>
      <c r="M18" s="22">
        <v>26</v>
      </c>
      <c r="N18" s="24">
        <v>26</v>
      </c>
      <c r="O18" s="51">
        <v>2</v>
      </c>
      <c r="P18" s="22">
        <v>3</v>
      </c>
      <c r="Q18" s="22">
        <v>15</v>
      </c>
      <c r="R18" s="22">
        <v>12</v>
      </c>
      <c r="S18" s="24">
        <v>9</v>
      </c>
      <c r="T18" s="12">
        <f>SUM(E18:S18)</f>
        <v>301</v>
      </c>
      <c r="U18" s="19"/>
      <c r="V18" s="20"/>
      <c r="W18" s="21"/>
      <c r="X18" s="16"/>
    </row>
    <row r="19" spans="1:24" ht="16.5" thickBot="1">
      <c r="A19" s="17">
        <v>18</v>
      </c>
      <c r="B19" s="17"/>
      <c r="C19" s="27"/>
      <c r="D19" s="45" t="s">
        <v>46</v>
      </c>
      <c r="E19" s="51">
        <v>26</v>
      </c>
      <c r="F19" s="22">
        <v>26</v>
      </c>
      <c r="G19" s="22">
        <v>26</v>
      </c>
      <c r="H19" s="22">
        <v>26</v>
      </c>
      <c r="I19" s="24">
        <v>26</v>
      </c>
      <c r="J19" s="51">
        <v>26</v>
      </c>
      <c r="K19" s="22">
        <v>26</v>
      </c>
      <c r="L19" s="22">
        <v>26</v>
      </c>
      <c r="M19" s="22">
        <v>26</v>
      </c>
      <c r="N19" s="24">
        <v>26</v>
      </c>
      <c r="O19" s="51">
        <v>5</v>
      </c>
      <c r="P19" s="22">
        <v>7</v>
      </c>
      <c r="Q19" s="22">
        <v>11</v>
      </c>
      <c r="R19" s="22">
        <v>11</v>
      </c>
      <c r="S19" s="24">
        <v>8</v>
      </c>
      <c r="T19" s="12">
        <f>SUM(E19:S19)</f>
        <v>302</v>
      </c>
      <c r="U19" s="19"/>
      <c r="V19" s="20"/>
      <c r="W19" s="21"/>
      <c r="X19" s="16"/>
    </row>
    <row r="20" spans="1:24" ht="16.5" thickBot="1">
      <c r="A20" s="3">
        <v>19</v>
      </c>
      <c r="B20" s="17"/>
      <c r="C20" s="27"/>
      <c r="D20" s="45" t="s">
        <v>47</v>
      </c>
      <c r="E20" s="51">
        <v>26</v>
      </c>
      <c r="F20" s="22">
        <v>26</v>
      </c>
      <c r="G20" s="22">
        <v>26</v>
      </c>
      <c r="H20" s="22">
        <v>26</v>
      </c>
      <c r="I20" s="24">
        <v>26</v>
      </c>
      <c r="J20" s="51">
        <v>26</v>
      </c>
      <c r="K20" s="22">
        <v>26</v>
      </c>
      <c r="L20" s="22">
        <v>26</v>
      </c>
      <c r="M20" s="22">
        <v>26</v>
      </c>
      <c r="N20" s="24">
        <v>26</v>
      </c>
      <c r="O20" s="57">
        <v>13</v>
      </c>
      <c r="P20" s="23">
        <v>11</v>
      </c>
      <c r="Q20" s="23">
        <v>9</v>
      </c>
      <c r="R20" s="23">
        <v>5</v>
      </c>
      <c r="S20" s="23">
        <v>7</v>
      </c>
      <c r="T20" s="12">
        <f>SUM(E20:S20)</f>
        <v>305</v>
      </c>
      <c r="U20" s="19"/>
      <c r="V20" s="20"/>
      <c r="W20" s="21"/>
      <c r="X20" s="16"/>
    </row>
    <row r="21" spans="1:24" ht="16.5" thickBot="1">
      <c r="A21" s="17">
        <v>20</v>
      </c>
      <c r="B21" s="17"/>
      <c r="C21" s="27" t="s">
        <v>30</v>
      </c>
      <c r="D21" s="45" t="s">
        <v>31</v>
      </c>
      <c r="E21" s="51">
        <v>7</v>
      </c>
      <c r="F21" s="22">
        <v>12</v>
      </c>
      <c r="G21" s="22">
        <v>10</v>
      </c>
      <c r="H21" s="22">
        <v>10</v>
      </c>
      <c r="I21" s="24">
        <v>9</v>
      </c>
      <c r="J21" s="51">
        <v>26</v>
      </c>
      <c r="K21" s="22">
        <v>26</v>
      </c>
      <c r="L21" s="22">
        <v>26</v>
      </c>
      <c r="M21" s="22">
        <v>26</v>
      </c>
      <c r="N21" s="24">
        <v>26</v>
      </c>
      <c r="O21" s="51">
        <v>26</v>
      </c>
      <c r="P21" s="22">
        <v>26</v>
      </c>
      <c r="Q21" s="22">
        <v>26</v>
      </c>
      <c r="R21" s="22">
        <v>26</v>
      </c>
      <c r="S21" s="24">
        <v>26</v>
      </c>
      <c r="T21" s="12">
        <f>SUM(E21:S21)</f>
        <v>308</v>
      </c>
      <c r="U21" s="19" t="e">
        <f>LARGE(#REF!,1)</f>
        <v>#REF!</v>
      </c>
      <c r="V21" s="20" t="e">
        <f>#REF!-U21</f>
        <v>#REF!</v>
      </c>
      <c r="W21" s="21" t="e">
        <f>LARGE(#REF!,2)</f>
        <v>#REF!</v>
      </c>
      <c r="X21" s="16" t="e">
        <f>#REF!-#REF!-W21</f>
        <v>#REF!</v>
      </c>
    </row>
    <row r="22" spans="1:24" ht="16.5" thickBot="1">
      <c r="A22" s="17">
        <v>21</v>
      </c>
      <c r="B22" s="17"/>
      <c r="C22" s="27" t="s">
        <v>9</v>
      </c>
      <c r="D22" s="45" t="s">
        <v>29</v>
      </c>
      <c r="E22" s="51">
        <v>8</v>
      </c>
      <c r="F22" s="22">
        <v>11</v>
      </c>
      <c r="G22" s="22">
        <v>13</v>
      </c>
      <c r="H22" s="22">
        <v>11</v>
      </c>
      <c r="I22" s="24">
        <v>8</v>
      </c>
      <c r="J22" s="51">
        <v>26</v>
      </c>
      <c r="K22" s="22">
        <v>26</v>
      </c>
      <c r="L22" s="22">
        <v>26</v>
      </c>
      <c r="M22" s="22">
        <v>26</v>
      </c>
      <c r="N22" s="24">
        <v>26</v>
      </c>
      <c r="O22" s="51">
        <v>26</v>
      </c>
      <c r="P22" s="22">
        <v>26</v>
      </c>
      <c r="Q22" s="22">
        <v>26</v>
      </c>
      <c r="R22" s="22">
        <v>26</v>
      </c>
      <c r="S22" s="24">
        <v>26</v>
      </c>
      <c r="T22" s="12">
        <f>SUM(E22:S22)</f>
        <v>311</v>
      </c>
      <c r="U22" s="19" t="e">
        <f>LARGE(#REF!,1)</f>
        <v>#REF!</v>
      </c>
      <c r="V22" s="20" t="e">
        <f>#REF!-U22</f>
        <v>#REF!</v>
      </c>
      <c r="W22" s="21" t="e">
        <f>LARGE(#REF!,2)</f>
        <v>#REF!</v>
      </c>
      <c r="X22" s="16" t="e">
        <f>#REF!-U22-W22</f>
        <v>#REF!</v>
      </c>
    </row>
    <row r="23" spans="1:24" ht="16.5" thickBot="1">
      <c r="A23" s="17">
        <v>22</v>
      </c>
      <c r="B23" s="17"/>
      <c r="C23" s="27" t="s">
        <v>25</v>
      </c>
      <c r="D23" s="45" t="s">
        <v>26</v>
      </c>
      <c r="E23" s="51">
        <v>5</v>
      </c>
      <c r="F23" s="22">
        <v>8</v>
      </c>
      <c r="G23" s="22">
        <v>13</v>
      </c>
      <c r="H23" s="22">
        <v>13</v>
      </c>
      <c r="I23" s="24">
        <v>13</v>
      </c>
      <c r="J23" s="51">
        <v>26</v>
      </c>
      <c r="K23" s="22">
        <v>26</v>
      </c>
      <c r="L23" s="22">
        <v>26</v>
      </c>
      <c r="M23" s="22">
        <v>26</v>
      </c>
      <c r="N23" s="24">
        <v>26</v>
      </c>
      <c r="O23" s="51">
        <v>26</v>
      </c>
      <c r="P23" s="22">
        <v>26</v>
      </c>
      <c r="Q23" s="22">
        <v>26</v>
      </c>
      <c r="R23" s="22">
        <v>26</v>
      </c>
      <c r="S23" s="24">
        <v>26</v>
      </c>
      <c r="T23" s="12">
        <f>SUM(E23:S23)</f>
        <v>312</v>
      </c>
      <c r="U23" s="19">
        <f>LARGE(E24:E24,1)</f>
        <v>26</v>
      </c>
      <c r="V23" s="20">
        <f>T24-U23</f>
        <v>288</v>
      </c>
      <c r="W23" s="21" t="e">
        <f>LARGE(E24:E24,2)</f>
        <v>#NUM!</v>
      </c>
      <c r="X23" s="16" t="e">
        <f>T24-U23-W23</f>
        <v>#NUM!</v>
      </c>
    </row>
    <row r="24" spans="1:24" ht="16.5" thickBot="1">
      <c r="A24" s="17">
        <v>23</v>
      </c>
      <c r="B24" s="17"/>
      <c r="C24" s="27"/>
      <c r="D24" s="45" t="s">
        <v>49</v>
      </c>
      <c r="E24" s="51">
        <v>26</v>
      </c>
      <c r="F24" s="22">
        <v>26</v>
      </c>
      <c r="G24" s="22">
        <v>26</v>
      </c>
      <c r="H24" s="22">
        <v>26</v>
      </c>
      <c r="I24" s="24">
        <v>26</v>
      </c>
      <c r="J24" s="51">
        <v>26</v>
      </c>
      <c r="K24" s="22">
        <v>26</v>
      </c>
      <c r="L24" s="22">
        <v>26</v>
      </c>
      <c r="M24" s="22">
        <v>26</v>
      </c>
      <c r="N24" s="24">
        <v>26</v>
      </c>
      <c r="O24" s="57">
        <v>12</v>
      </c>
      <c r="P24" s="23">
        <v>15</v>
      </c>
      <c r="Q24" s="23">
        <v>12</v>
      </c>
      <c r="R24" s="23">
        <v>9</v>
      </c>
      <c r="S24" s="23">
        <v>6</v>
      </c>
      <c r="T24" s="12">
        <f>SUM(E24:S24)</f>
        <v>314</v>
      </c>
      <c r="U24" s="19"/>
      <c r="V24" s="20"/>
      <c r="W24" s="21"/>
      <c r="X24" s="16"/>
    </row>
    <row r="25" spans="1:24" ht="16.5" thickBot="1">
      <c r="A25" s="17">
        <v>24</v>
      </c>
      <c r="B25" s="17"/>
      <c r="C25" s="18" t="s">
        <v>22</v>
      </c>
      <c r="D25" s="32" t="s">
        <v>25</v>
      </c>
      <c r="E25" s="51">
        <v>26</v>
      </c>
      <c r="F25" s="22">
        <v>26</v>
      </c>
      <c r="G25" s="22">
        <v>26</v>
      </c>
      <c r="H25" s="22">
        <v>26</v>
      </c>
      <c r="I25" s="24">
        <v>26</v>
      </c>
      <c r="J25" s="51">
        <v>13</v>
      </c>
      <c r="K25" s="22">
        <v>12</v>
      </c>
      <c r="L25" s="22">
        <v>12</v>
      </c>
      <c r="M25" s="22">
        <v>10</v>
      </c>
      <c r="N25" s="24">
        <v>12</v>
      </c>
      <c r="O25" s="51">
        <v>26</v>
      </c>
      <c r="P25" s="22">
        <v>26</v>
      </c>
      <c r="Q25" s="22">
        <v>26</v>
      </c>
      <c r="R25" s="22">
        <v>26</v>
      </c>
      <c r="S25" s="24">
        <v>26</v>
      </c>
      <c r="T25" s="12">
        <f>SUM(E25:S25)</f>
        <v>319</v>
      </c>
      <c r="U25" s="19" t="e">
        <f>LARGE(#REF!,1)</f>
        <v>#REF!</v>
      </c>
      <c r="V25" s="20" t="e">
        <f>#REF!-U25</f>
        <v>#REF!</v>
      </c>
      <c r="W25" s="21" t="e">
        <f>LARGE(#REF!,2)</f>
        <v>#REF!</v>
      </c>
      <c r="X25" s="16" t="e">
        <f>#REF!-U35-W25</f>
        <v>#REF!</v>
      </c>
    </row>
    <row r="26" spans="1:24" ht="16.5" thickBot="1">
      <c r="A26" s="29">
        <v>25</v>
      </c>
      <c r="B26" s="29"/>
      <c r="C26" s="30"/>
      <c r="D26" s="58" t="s">
        <v>48</v>
      </c>
      <c r="E26" s="51">
        <v>26</v>
      </c>
      <c r="F26" s="22">
        <v>26</v>
      </c>
      <c r="G26" s="22">
        <v>26</v>
      </c>
      <c r="H26" s="22">
        <v>26</v>
      </c>
      <c r="I26" s="24">
        <v>26</v>
      </c>
      <c r="J26" s="51">
        <v>26</v>
      </c>
      <c r="K26" s="22">
        <v>26</v>
      </c>
      <c r="L26" s="22">
        <v>26</v>
      </c>
      <c r="M26" s="22">
        <v>26</v>
      </c>
      <c r="N26" s="24">
        <v>26</v>
      </c>
      <c r="O26" s="51">
        <v>14</v>
      </c>
      <c r="P26" s="22">
        <v>13</v>
      </c>
      <c r="Q26" s="22">
        <v>13</v>
      </c>
      <c r="R26" s="22">
        <v>14</v>
      </c>
      <c r="S26" s="24">
        <v>13</v>
      </c>
      <c r="T26" s="6">
        <f>SUM(E26:S26)</f>
        <v>327</v>
      </c>
      <c r="U26" s="19"/>
      <c r="V26" s="20"/>
      <c r="W26" s="21"/>
      <c r="X26" s="16"/>
    </row>
    <row r="27" spans="1:24" ht="16.5" thickBot="1">
      <c r="A27" s="32"/>
      <c r="B27" s="3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9"/>
      <c r="V27" s="20"/>
      <c r="W27" s="21"/>
      <c r="X27" s="16"/>
    </row>
    <row r="28" spans="1:24" ht="16.5" thickBot="1">
      <c r="A28" s="17"/>
      <c r="B28" s="17"/>
      <c r="C28" s="3" t="s">
        <v>11</v>
      </c>
      <c r="D28" s="3" t="s">
        <v>11</v>
      </c>
      <c r="E28" s="1">
        <v>13</v>
      </c>
      <c r="J28" s="3">
        <v>13</v>
      </c>
      <c r="O28" s="3">
        <v>15</v>
      </c>
      <c r="U28" s="33">
        <f>LARGE(E6:E6,1)</f>
        <v>3</v>
      </c>
      <c r="V28" s="20">
        <f>T6-U28</f>
        <v>117</v>
      </c>
      <c r="W28" s="21" t="e">
        <f>LARGE(E6:E6,2)</f>
        <v>#NUM!</v>
      </c>
      <c r="X28" s="16" t="e">
        <f>T6-U28-W28</f>
        <v>#NUM!</v>
      </c>
    </row>
    <row r="29" spans="1:24" ht="16.5" thickBot="1">
      <c r="A29" s="17"/>
      <c r="B29" s="17"/>
      <c r="C29" s="34" t="s">
        <v>10</v>
      </c>
      <c r="D29" s="34" t="s">
        <v>10</v>
      </c>
      <c r="E29" s="1">
        <v>26</v>
      </c>
      <c r="J29" s="3">
        <v>26</v>
      </c>
      <c r="O29" s="3">
        <v>26</v>
      </c>
      <c r="U29" s="33">
        <f>LARGE(E10:E10,1)</f>
        <v>9</v>
      </c>
      <c r="V29" s="20">
        <f>T10-U29</f>
        <v>203</v>
      </c>
      <c r="W29" s="21" t="e">
        <f>LARGE(E10:E10,2)</f>
        <v>#NUM!</v>
      </c>
      <c r="X29" s="16" t="e">
        <f>T10-U29-W29</f>
        <v>#NUM!</v>
      </c>
    </row>
    <row r="30" spans="1:24" ht="16.5" thickBot="1">
      <c r="A30" s="17"/>
      <c r="B30" s="17"/>
      <c r="U30" s="33"/>
      <c r="V30" s="20"/>
      <c r="W30" s="21"/>
      <c r="X30" s="16"/>
    </row>
    <row r="31" spans="1:24" ht="16.5" thickBot="1">
      <c r="A31" s="17"/>
      <c r="B31" s="17"/>
      <c r="C31" s="26"/>
      <c r="D31" s="26"/>
      <c r="U31" s="33">
        <f>LARGE(E11:E11,1)</f>
        <v>4</v>
      </c>
      <c r="V31" s="20">
        <f>T11-U31</f>
        <v>216</v>
      </c>
      <c r="W31" s="21" t="e">
        <f>LARGE(E11:E11,2)</f>
        <v>#NUM!</v>
      </c>
      <c r="X31" s="16" t="e">
        <f>T11-U31-W31</f>
        <v>#NUM!</v>
      </c>
    </row>
    <row r="32" spans="1:24" ht="16.5" thickBot="1">
      <c r="A32" s="17"/>
      <c r="B32" s="17"/>
      <c r="C32" s="1"/>
      <c r="D32" s="1"/>
      <c r="U32" s="33">
        <f>LARGE(E26:E26,1)</f>
        <v>26</v>
      </c>
      <c r="V32" s="20">
        <f>T26-U32</f>
        <v>301</v>
      </c>
      <c r="W32" s="21" t="e">
        <f>LARGE(E25:E25,2)</f>
        <v>#NUM!</v>
      </c>
      <c r="X32" s="16" t="e">
        <f>T25-U35-W32</f>
        <v>#NUM!</v>
      </c>
    </row>
    <row r="33" spans="1:24" ht="16.5" thickBot="1">
      <c r="A33" s="17"/>
      <c r="B33" s="17"/>
      <c r="C33" s="26"/>
      <c r="D33" s="26"/>
      <c r="U33" s="33"/>
      <c r="V33" s="20"/>
      <c r="W33" s="21"/>
      <c r="X33" s="16"/>
    </row>
    <row r="34" spans="1:24" ht="16.5" thickBot="1">
      <c r="A34" s="17"/>
      <c r="B34" s="17"/>
      <c r="C34" s="26"/>
      <c r="D34" s="26"/>
      <c r="U34" s="33"/>
      <c r="V34" s="20"/>
      <c r="W34" s="21"/>
      <c r="X34" s="16"/>
    </row>
    <row r="35" spans="1:24" ht="16.5" thickBot="1">
      <c r="A35" s="17"/>
      <c r="B35" s="17"/>
      <c r="U35" s="33"/>
      <c r="V35" s="20"/>
      <c r="W35" s="21"/>
      <c r="X35" s="16"/>
    </row>
    <row r="36" spans="1:24" ht="16.5" thickBot="1">
      <c r="A36" s="35"/>
      <c r="B36" s="36"/>
      <c r="U36" s="33"/>
      <c r="V36" s="20"/>
      <c r="W36" s="21"/>
      <c r="X36" s="16"/>
    </row>
    <row r="37" spans="1:24" ht="16.5" hidden="1" thickBot="1">
      <c r="A37" s="35"/>
      <c r="B37" s="35"/>
      <c r="C37" s="3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1">
        <f t="shared" ref="T37:T48" si="0">SUM(E37:E37)</f>
        <v>0</v>
      </c>
      <c r="U37" s="25" t="e">
        <f t="shared" ref="U37:U48" si="1">LARGE(E37:E37,1)</f>
        <v>#NUM!</v>
      </c>
      <c r="V37" s="39" t="e">
        <f>T37-U37</f>
        <v>#NUM!</v>
      </c>
      <c r="W37" s="25" t="e">
        <f t="shared" ref="W37:W48" si="2">LARGE(E37:E37,2)</f>
        <v>#NUM!</v>
      </c>
      <c r="X37" s="16" t="e">
        <f t="shared" ref="X37:X48" si="3">T37-U37-W37</f>
        <v>#NUM!</v>
      </c>
    </row>
    <row r="38" spans="1:24" ht="16.5" hidden="1" thickBot="1">
      <c r="A38" s="35">
        <v>18</v>
      </c>
      <c r="B38" s="35"/>
      <c r="C38" s="27"/>
      <c r="D38" s="28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17">
        <f t="shared" si="0"/>
        <v>0</v>
      </c>
      <c r="U38" s="42" t="e">
        <f t="shared" si="1"/>
        <v>#NUM!</v>
      </c>
      <c r="V38" s="21"/>
      <c r="W38" s="21" t="e">
        <f t="shared" si="2"/>
        <v>#NUM!</v>
      </c>
      <c r="X38" s="16" t="e">
        <f t="shared" si="3"/>
        <v>#NUM!</v>
      </c>
    </row>
    <row r="39" spans="1:24" ht="16.5" hidden="1" thickBot="1">
      <c r="A39" s="35">
        <v>19</v>
      </c>
      <c r="B39" s="35"/>
      <c r="C39" s="27"/>
      <c r="D39" s="28"/>
      <c r="E39" s="40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17">
        <f t="shared" si="0"/>
        <v>0</v>
      </c>
      <c r="U39" s="42" t="e">
        <f t="shared" si="1"/>
        <v>#NUM!</v>
      </c>
      <c r="V39" s="21"/>
      <c r="W39" s="21" t="e">
        <f t="shared" si="2"/>
        <v>#NUM!</v>
      </c>
      <c r="X39" s="16" t="e">
        <f t="shared" si="3"/>
        <v>#NUM!</v>
      </c>
    </row>
    <row r="40" spans="1:24" ht="16.5" hidden="1" thickBot="1">
      <c r="A40" s="35">
        <v>20</v>
      </c>
      <c r="B40" s="35"/>
      <c r="C40" s="27"/>
      <c r="D40" s="28"/>
      <c r="E40" s="40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17">
        <f t="shared" si="0"/>
        <v>0</v>
      </c>
      <c r="U40" s="42" t="e">
        <f t="shared" si="1"/>
        <v>#NUM!</v>
      </c>
      <c r="V40" s="21"/>
      <c r="W40" s="21" t="e">
        <f t="shared" si="2"/>
        <v>#NUM!</v>
      </c>
      <c r="X40" s="16" t="e">
        <f t="shared" si="3"/>
        <v>#NUM!</v>
      </c>
    </row>
    <row r="41" spans="1:24" ht="16.5" hidden="1" thickBot="1">
      <c r="A41" s="35">
        <v>21</v>
      </c>
      <c r="B41" s="35"/>
      <c r="C41" s="27"/>
      <c r="D41" s="28"/>
      <c r="E41" s="40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17">
        <f t="shared" si="0"/>
        <v>0</v>
      </c>
      <c r="U41" s="42" t="e">
        <f t="shared" si="1"/>
        <v>#NUM!</v>
      </c>
      <c r="V41" s="21"/>
      <c r="W41" s="21" t="e">
        <f t="shared" si="2"/>
        <v>#NUM!</v>
      </c>
      <c r="X41" s="16" t="e">
        <f t="shared" si="3"/>
        <v>#NUM!</v>
      </c>
    </row>
    <row r="42" spans="1:24" ht="16.5" hidden="1" thickBot="1">
      <c r="A42" s="35">
        <v>22</v>
      </c>
      <c r="B42" s="35"/>
      <c r="C42" s="27"/>
      <c r="D42" s="28"/>
      <c r="E42" s="40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17">
        <f t="shared" si="0"/>
        <v>0</v>
      </c>
      <c r="U42" s="42" t="e">
        <f t="shared" si="1"/>
        <v>#NUM!</v>
      </c>
      <c r="V42" s="21"/>
      <c r="W42" s="21" t="e">
        <f t="shared" si="2"/>
        <v>#NUM!</v>
      </c>
      <c r="X42" s="16" t="e">
        <f t="shared" si="3"/>
        <v>#NUM!</v>
      </c>
    </row>
    <row r="43" spans="1:24" ht="16.5" hidden="1" thickBot="1">
      <c r="A43" s="35">
        <v>23</v>
      </c>
      <c r="B43" s="35"/>
      <c r="C43" s="27"/>
      <c r="D43" s="28"/>
      <c r="E43" s="40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17">
        <f t="shared" si="0"/>
        <v>0</v>
      </c>
      <c r="U43" s="42" t="e">
        <f t="shared" si="1"/>
        <v>#NUM!</v>
      </c>
      <c r="V43" s="21"/>
      <c r="W43" s="21" t="e">
        <f t="shared" si="2"/>
        <v>#NUM!</v>
      </c>
      <c r="X43" s="16" t="e">
        <f t="shared" si="3"/>
        <v>#NUM!</v>
      </c>
    </row>
    <row r="44" spans="1:24" ht="16.5" hidden="1" thickBot="1">
      <c r="A44" s="35">
        <v>24</v>
      </c>
      <c r="B44" s="35"/>
      <c r="C44" s="27"/>
      <c r="D44" s="28"/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17">
        <f t="shared" si="0"/>
        <v>0</v>
      </c>
      <c r="U44" s="42" t="e">
        <f t="shared" si="1"/>
        <v>#NUM!</v>
      </c>
      <c r="V44" s="21"/>
      <c r="W44" s="21" t="e">
        <f t="shared" si="2"/>
        <v>#NUM!</v>
      </c>
      <c r="X44" s="16" t="e">
        <f t="shared" si="3"/>
        <v>#NUM!</v>
      </c>
    </row>
    <row r="45" spans="1:24" ht="16.5" hidden="1" thickBot="1">
      <c r="A45" s="35">
        <v>26</v>
      </c>
      <c r="B45" s="35"/>
      <c r="C45" s="27"/>
      <c r="D45" s="27"/>
      <c r="E45" s="40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17">
        <f t="shared" si="0"/>
        <v>0</v>
      </c>
      <c r="U45" s="42" t="e">
        <f t="shared" si="1"/>
        <v>#NUM!</v>
      </c>
      <c r="V45" s="21"/>
      <c r="W45" s="21" t="e">
        <f t="shared" si="2"/>
        <v>#NUM!</v>
      </c>
      <c r="X45" s="16" t="e">
        <f t="shared" si="3"/>
        <v>#NUM!</v>
      </c>
    </row>
    <row r="46" spans="1:24" ht="16.5" hidden="1" thickBot="1">
      <c r="A46" s="35">
        <v>27</v>
      </c>
      <c r="B46" s="35"/>
      <c r="C46" s="27"/>
      <c r="D46" s="27"/>
      <c r="E46" s="40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17">
        <f t="shared" si="0"/>
        <v>0</v>
      </c>
      <c r="U46" s="42" t="e">
        <f t="shared" si="1"/>
        <v>#NUM!</v>
      </c>
      <c r="V46" s="21"/>
      <c r="W46" s="21" t="e">
        <f t="shared" si="2"/>
        <v>#NUM!</v>
      </c>
      <c r="X46" s="16" t="e">
        <f t="shared" si="3"/>
        <v>#NUM!</v>
      </c>
    </row>
    <row r="47" spans="1:24" ht="16.5" hidden="1" thickBot="1">
      <c r="A47" s="35">
        <v>25</v>
      </c>
      <c r="B47" s="35"/>
      <c r="C47" s="28"/>
      <c r="D47" s="27"/>
      <c r="E47" s="40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17">
        <f t="shared" si="0"/>
        <v>0</v>
      </c>
      <c r="U47" s="42" t="e">
        <f t="shared" si="1"/>
        <v>#NUM!</v>
      </c>
      <c r="V47" s="21"/>
      <c r="W47" s="21" t="e">
        <f t="shared" si="2"/>
        <v>#NUM!</v>
      </c>
      <c r="X47" s="16" t="e">
        <f t="shared" si="3"/>
        <v>#NUM!</v>
      </c>
    </row>
    <row r="48" spans="1:24" ht="16.5" hidden="1" thickBot="1">
      <c r="A48" s="35">
        <v>28</v>
      </c>
      <c r="B48" s="36"/>
      <c r="C48" s="30"/>
      <c r="D48" s="30"/>
      <c r="E48" s="40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29">
        <f t="shared" si="0"/>
        <v>0</v>
      </c>
      <c r="U48" s="43" t="e">
        <f t="shared" si="1"/>
        <v>#NUM!</v>
      </c>
      <c r="V48" s="25"/>
      <c r="W48" s="25" t="e">
        <f t="shared" si="2"/>
        <v>#NUM!</v>
      </c>
      <c r="X48" s="16" t="e">
        <f t="shared" si="3"/>
        <v>#NUM!</v>
      </c>
    </row>
    <row r="49" spans="1:24" ht="15.75">
      <c r="A49" s="35"/>
      <c r="B49" s="35"/>
      <c r="C49" s="35"/>
      <c r="D49" s="35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21"/>
      <c r="V49" s="21"/>
      <c r="W49" s="21"/>
      <c r="X49" s="21"/>
    </row>
  </sheetData>
  <sortState ref="A3:X26">
    <sortCondition ref="T8"/>
  </sortState>
  <phoneticPr fontId="1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...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2013-04-04T13:38:32Z</cp:lastPrinted>
  <dcterms:created xsi:type="dcterms:W3CDTF">2009-01-23T11:54:20Z</dcterms:created>
  <dcterms:modified xsi:type="dcterms:W3CDTF">2014-10-06T12:03:05Z</dcterms:modified>
</cp:coreProperties>
</file>